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lora.i.hyseni\Desktop\"/>
    </mc:Choice>
  </mc:AlternateContent>
  <xr:revisionPtr revIDLastSave="0" documentId="8_{A0CB8033-AAF4-4E7C-AA04-BA8CDC988002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Janar-Mars-2021-2022" sheetId="1" r:id="rId1"/>
  </sheets>
  <calcPr calcId="191029"/>
</workbook>
</file>

<file path=xl/calcChain.xml><?xml version="1.0" encoding="utf-8"?>
<calcChain xmlns="http://schemas.openxmlformats.org/spreadsheetml/2006/main">
  <c r="D11" i="1" l="1"/>
  <c r="D15" i="1"/>
  <c r="D13" i="1"/>
  <c r="D9" i="1"/>
  <c r="E7" i="1"/>
  <c r="G17" i="1"/>
  <c r="D18" i="1" l="1"/>
  <c r="C18" i="1"/>
  <c r="F18" i="1" l="1"/>
  <c r="G7" i="1" l="1"/>
  <c r="G8" i="1"/>
  <c r="G9" i="1"/>
  <c r="G10" i="1"/>
  <c r="G11" i="1"/>
  <c r="G12" i="1"/>
  <c r="G13" i="1"/>
  <c r="G14" i="1"/>
  <c r="G16" i="1"/>
  <c r="G6" i="1"/>
  <c r="E6" i="1"/>
  <c r="E8" i="1"/>
  <c r="E9" i="1"/>
  <c r="E10" i="1"/>
  <c r="E11" i="1"/>
  <c r="E12" i="1"/>
  <c r="E13" i="1"/>
  <c r="E14" i="1"/>
  <c r="E16" i="1"/>
  <c r="E18" i="1" l="1"/>
  <c r="G18" i="1"/>
</calcChain>
</file>

<file path=xl/sharedStrings.xml><?xml version="1.0" encoding="utf-8"?>
<sst xmlns="http://schemas.openxmlformats.org/spreadsheetml/2006/main" count="39" uniqueCount="34">
  <si>
    <t>Lloji i të hyrës</t>
  </si>
  <si>
    <t>Drejtoria</t>
  </si>
  <si>
    <t xml:space="preserve">Krahasimi në % i realizimit  ndërmjet periudhës së njetë të vitit paraprak </t>
  </si>
  <si>
    <t xml:space="preserve"> Planifikimi vjetor</t>
  </si>
  <si>
    <t>Realizimi në % ne raport me planifikimin vjetor</t>
  </si>
  <si>
    <t>B</t>
  </si>
  <si>
    <t>D</t>
  </si>
  <si>
    <t xml:space="preserve"> E=(B/D)*100 </t>
  </si>
  <si>
    <t>Tatimi në pronë</t>
  </si>
  <si>
    <t>Sektori i Financave</t>
  </si>
  <si>
    <t xml:space="preserve">Shëndrrimi i tokës bujqësore </t>
  </si>
  <si>
    <t>Drejtoria e Ekonomisë dhe Financave</t>
  </si>
  <si>
    <t>Taksat për automjete</t>
  </si>
  <si>
    <t>Drejtoria e Shërbimeve Publike</t>
  </si>
  <si>
    <t>Taksat për shfrytëzimin e hapësirave publike</t>
  </si>
  <si>
    <t>Lejet e ndërtimit</t>
  </si>
  <si>
    <t>Drejtoria për Planifikim Urban, Kadastër dhe Gjeodezi</t>
  </si>
  <si>
    <t>Inspektimet e tokës dhe aktivitetet gjeodezike</t>
  </si>
  <si>
    <t>Cerifkatat dhe dokumentet zyrtare</t>
  </si>
  <si>
    <t>Drejtoria për Administratë të Përgjithshme</t>
  </si>
  <si>
    <t>Të ardhurat nga arsimi</t>
  </si>
  <si>
    <t>Drejtoria për Arsim</t>
  </si>
  <si>
    <t>Te ardhurat në shëndetësi</t>
  </si>
  <si>
    <t>Drejtoria për Shëndetësi dhe Mirëqenie Sociale</t>
  </si>
  <si>
    <t>Dënimet në komunikacion dhe gjykatë</t>
  </si>
  <si>
    <t>Licencat/Pëlqim Komunal</t>
  </si>
  <si>
    <t>Gjithsej</t>
  </si>
  <si>
    <t>.</t>
  </si>
  <si>
    <t xml:space="preserve"> C=((B-A)/A)*100 </t>
  </si>
  <si>
    <t>Të hyra Tjera</t>
  </si>
  <si>
    <t>A</t>
  </si>
  <si>
    <t xml:space="preserve">Paraqitja e përgjithshme tabelare e realizimit të  të Hyrave  Vetanake për periudhën Janar -Dhjetor 2023 krahasuar me planifikimin si dhe periudhën e njejtë të vitit paraprak. </t>
  </si>
  <si>
    <t xml:space="preserve"> Realizimi Janar-Dhjetor 2023</t>
  </si>
  <si>
    <t xml:space="preserve"> Realizimi Janar-Dhjetor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</si>
</sst>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i/>
      <sz val="9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808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DDD9C3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29">
    <xf numFmtId="0" fontId="0" fillId="0" borderId="0" xfId="0"/>
    <xf numFmtId="0" fontId="3" fillId="5" borderId="4" xfId="0" applyFont="1" applyFill="1" applyBorder="1" applyAlignment="1">
      <alignment horizontal="center" wrapText="1"/>
    </xf>
    <xf numFmtId="0" fontId="3" fillId="5" borderId="5" xfId="0" applyFont="1" applyFill="1" applyBorder="1" applyAlignment="1">
      <alignment horizontal="center" wrapText="1"/>
    </xf>
    <xf numFmtId="0" fontId="1" fillId="0" borderId="0" xfId="0" applyFont="1" applyAlignment="1">
      <alignment horizontal="justify"/>
    </xf>
    <xf numFmtId="0" fontId="6" fillId="0" borderId="0" xfId="0" applyFont="1" applyAlignment="1">
      <alignment horizontal="justify"/>
    </xf>
    <xf numFmtId="0" fontId="7" fillId="0" borderId="0" xfId="0" applyFont="1" applyAlignment="1">
      <alignment horizontal="justify"/>
    </xf>
    <xf numFmtId="4" fontId="0" fillId="0" borderId="0" xfId="0" applyNumberFormat="1"/>
    <xf numFmtId="0" fontId="3" fillId="0" borderId="6" xfId="0" applyFont="1" applyBorder="1" applyAlignment="1">
      <alignment wrapText="1"/>
    </xf>
    <xf numFmtId="0" fontId="2" fillId="0" borderId="6" xfId="0" applyFont="1" applyBorder="1" applyAlignment="1">
      <alignment wrapText="1"/>
    </xf>
    <xf numFmtId="4" fontId="4" fillId="0" borderId="6" xfId="0" applyNumberFormat="1" applyFont="1" applyBorder="1" applyAlignment="1">
      <alignment horizontal="right" wrapText="1"/>
    </xf>
    <xf numFmtId="9" fontId="4" fillId="0" borderId="6" xfId="0" applyNumberFormat="1" applyFont="1" applyBorder="1" applyAlignment="1">
      <alignment horizontal="right" wrapText="1"/>
    </xf>
    <xf numFmtId="9" fontId="9" fillId="0" borderId="6" xfId="0" applyNumberFormat="1" applyFont="1" applyBorder="1" applyAlignment="1">
      <alignment horizontal="right" wrapText="1"/>
    </xf>
    <xf numFmtId="4" fontId="5" fillId="6" borderId="6" xfId="0" applyNumberFormat="1" applyFont="1" applyFill="1" applyBorder="1" applyAlignment="1">
      <alignment horizontal="right" wrapText="1"/>
    </xf>
    <xf numFmtId="9" fontId="5" fillId="6" borderId="6" xfId="0" applyNumberFormat="1" applyFont="1" applyFill="1" applyBorder="1" applyAlignment="1">
      <alignment horizontal="right" wrapText="1"/>
    </xf>
    <xf numFmtId="9" fontId="9" fillId="6" borderId="6" xfId="0" applyNumberFormat="1" applyFont="1" applyFill="1" applyBorder="1" applyAlignment="1">
      <alignment horizontal="right" wrapText="1"/>
    </xf>
    <xf numFmtId="4" fontId="4" fillId="0" borderId="6" xfId="0" applyNumberFormat="1" applyFont="1" applyBorder="1" applyAlignment="1">
      <alignment horizontal="right"/>
    </xf>
    <xf numFmtId="0" fontId="2" fillId="3" borderId="4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  <xf numFmtId="4" fontId="10" fillId="0" borderId="6" xfId="0" applyNumberFormat="1" applyFont="1" applyBorder="1" applyAlignment="1">
      <alignment horizontal="right" wrapText="1"/>
    </xf>
    <xf numFmtId="4" fontId="10" fillId="0" borderId="6" xfId="0" applyNumberFormat="1" applyFont="1" applyBorder="1" applyAlignment="1">
      <alignment horizontal="right"/>
    </xf>
    <xf numFmtId="43" fontId="0" fillId="0" borderId="0" xfId="1" applyFont="1"/>
    <xf numFmtId="43" fontId="0" fillId="0" borderId="0" xfId="0" applyNumberFormat="1"/>
    <xf numFmtId="43" fontId="4" fillId="0" borderId="6" xfId="1" applyFont="1" applyFill="1" applyBorder="1" applyAlignment="1">
      <alignment horizontal="right" wrapText="1"/>
    </xf>
    <xf numFmtId="43" fontId="10" fillId="0" borderId="6" xfId="1" applyFont="1" applyBorder="1" applyAlignment="1">
      <alignment horizontal="right" wrapText="1"/>
    </xf>
    <xf numFmtId="0" fontId="2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3" fillId="6" borderId="6" xfId="0" applyFont="1" applyFill="1" applyBorder="1" applyAlignment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33"/>
  <sheetViews>
    <sheetView tabSelected="1" topLeftCell="A10" zoomScale="130" zoomScaleNormal="130" workbookViewId="0">
      <selection activeCell="L14" sqref="L14"/>
    </sheetView>
  </sheetViews>
  <sheetFormatPr defaultRowHeight="15" x14ac:dyDescent="0.25"/>
  <cols>
    <col min="1" max="1" width="20.7109375" customWidth="1"/>
    <col min="2" max="2" width="15.85546875" customWidth="1"/>
    <col min="3" max="3" width="13.85546875" customWidth="1"/>
    <col min="4" max="4" width="15" customWidth="1"/>
    <col min="5" max="5" width="14.85546875" customWidth="1"/>
    <col min="6" max="6" width="13.140625" customWidth="1"/>
    <col min="7" max="7" width="18.42578125" customWidth="1"/>
    <col min="13" max="13" width="22.140625" customWidth="1"/>
  </cols>
  <sheetData>
    <row r="2" spans="1:13" ht="15.75" thickBot="1" x14ac:dyDescent="0.3"/>
    <row r="3" spans="1:13" ht="47.25" customHeight="1" thickBot="1" x14ac:dyDescent="0.3">
      <c r="A3" s="25" t="s">
        <v>31</v>
      </c>
      <c r="B3" s="26"/>
      <c r="C3" s="26"/>
      <c r="D3" s="26"/>
      <c r="E3" s="26"/>
      <c r="F3" s="26"/>
      <c r="G3" s="27"/>
    </row>
    <row r="4" spans="1:13" ht="95.25" thickBot="1" x14ac:dyDescent="0.3">
      <c r="A4" s="16" t="s">
        <v>0</v>
      </c>
      <c r="B4" s="17" t="s">
        <v>1</v>
      </c>
      <c r="C4" s="17" t="s">
        <v>33</v>
      </c>
      <c r="D4" s="17" t="s">
        <v>32</v>
      </c>
      <c r="E4" s="17" t="s">
        <v>2</v>
      </c>
      <c r="F4" s="17" t="s">
        <v>3</v>
      </c>
      <c r="G4" s="18" t="s">
        <v>4</v>
      </c>
    </row>
    <row r="5" spans="1:13" ht="32.25" thickBot="1" x14ac:dyDescent="0.3">
      <c r="A5" s="1"/>
      <c r="B5" s="2"/>
      <c r="C5" s="2" t="s">
        <v>30</v>
      </c>
      <c r="D5" s="2" t="s">
        <v>5</v>
      </c>
      <c r="E5" s="2" t="s">
        <v>28</v>
      </c>
      <c r="F5" s="2" t="s">
        <v>6</v>
      </c>
      <c r="G5" s="2" t="s">
        <v>7</v>
      </c>
    </row>
    <row r="6" spans="1:13" ht="35.25" customHeight="1" thickBot="1" x14ac:dyDescent="0.3">
      <c r="A6" s="7" t="s">
        <v>8</v>
      </c>
      <c r="B6" s="8" t="s">
        <v>9</v>
      </c>
      <c r="C6" s="9">
        <v>278662.2</v>
      </c>
      <c r="D6" s="19">
        <v>332199.13</v>
      </c>
      <c r="E6" s="10">
        <f>SUM(D6-C6)/D6</f>
        <v>0.16115915174130646</v>
      </c>
      <c r="F6" s="19">
        <v>341086</v>
      </c>
      <c r="G6" s="11">
        <f t="shared" ref="G6:G14" si="0">SUM(D6/F6)</f>
        <v>0.97394536861671255</v>
      </c>
    </row>
    <row r="7" spans="1:13" ht="33" customHeight="1" thickBot="1" x14ac:dyDescent="0.3">
      <c r="A7" s="7" t="s">
        <v>10</v>
      </c>
      <c r="B7" s="8" t="s">
        <v>11</v>
      </c>
      <c r="C7" s="23">
        <v>8771</v>
      </c>
      <c r="D7" s="24">
        <v>36607</v>
      </c>
      <c r="E7" s="10">
        <f t="shared" ref="E7:E14" si="1">SUM(D7-C7)/C7</f>
        <v>3.1736404058830234</v>
      </c>
      <c r="F7" s="9">
        <v>10000</v>
      </c>
      <c r="G7" s="11">
        <f t="shared" si="0"/>
        <v>3.6606999999999998</v>
      </c>
      <c r="K7" s="6"/>
    </row>
    <row r="8" spans="1:13" ht="31.5" customHeight="1" thickBot="1" x14ac:dyDescent="0.3">
      <c r="A8" s="7" t="s">
        <v>12</v>
      </c>
      <c r="B8" s="8" t="s">
        <v>13</v>
      </c>
      <c r="C8" s="9">
        <v>59371</v>
      </c>
      <c r="D8" s="19">
        <v>65250.5</v>
      </c>
      <c r="E8" s="10">
        <f t="shared" si="1"/>
        <v>9.9029829377979148E-2</v>
      </c>
      <c r="F8" s="19">
        <v>50200</v>
      </c>
      <c r="G8" s="11">
        <f t="shared" si="0"/>
        <v>1.2998107569721116</v>
      </c>
    </row>
    <row r="9" spans="1:13" ht="47.25" customHeight="1" thickBot="1" x14ac:dyDescent="0.3">
      <c r="A9" s="7" t="s">
        <v>14</v>
      </c>
      <c r="B9" s="8" t="s">
        <v>13</v>
      </c>
      <c r="C9" s="9">
        <v>20340.59</v>
      </c>
      <c r="D9" s="19">
        <f>20128.95+8490+279.06+126</f>
        <v>29024.010000000002</v>
      </c>
      <c r="E9" s="10">
        <f t="shared" si="1"/>
        <v>0.42690108792321174</v>
      </c>
      <c r="F9" s="9">
        <v>6000</v>
      </c>
      <c r="G9" s="11">
        <f t="shared" si="0"/>
        <v>4.8373350000000004</v>
      </c>
      <c r="M9" s="6"/>
    </row>
    <row r="10" spans="1:13" ht="43.5" customHeight="1" thickBot="1" x14ac:dyDescent="0.3">
      <c r="A10" s="7" t="s">
        <v>15</v>
      </c>
      <c r="B10" s="8" t="s">
        <v>16</v>
      </c>
      <c r="C10" s="9">
        <v>85013.71</v>
      </c>
      <c r="D10" s="19">
        <v>189414.32</v>
      </c>
      <c r="E10" s="10">
        <f t="shared" si="1"/>
        <v>1.2280443942512331</v>
      </c>
      <c r="F10" s="9">
        <v>49827</v>
      </c>
      <c r="G10" s="11">
        <f t="shared" si="0"/>
        <v>3.801439380255685</v>
      </c>
    </row>
    <row r="11" spans="1:13" ht="59.25" customHeight="1" thickBot="1" x14ac:dyDescent="0.3">
      <c r="A11" s="7" t="s">
        <v>17</v>
      </c>
      <c r="B11" s="8" t="s">
        <v>16</v>
      </c>
      <c r="C11" s="9">
        <v>70875</v>
      </c>
      <c r="D11" s="19">
        <f>75510+346.79+2363.25+28002.78+8</f>
        <v>106230.81999999999</v>
      </c>
      <c r="E11" s="10">
        <f t="shared" si="1"/>
        <v>0.49884754850088175</v>
      </c>
      <c r="F11" s="9">
        <v>38000</v>
      </c>
      <c r="G11" s="11">
        <f t="shared" si="0"/>
        <v>2.795547894736842</v>
      </c>
      <c r="M11" s="6"/>
    </row>
    <row r="12" spans="1:13" ht="56.25" customHeight="1" thickBot="1" x14ac:dyDescent="0.3">
      <c r="A12" s="7" t="s">
        <v>18</v>
      </c>
      <c r="B12" s="8" t="s">
        <v>19</v>
      </c>
      <c r="C12" s="9">
        <v>36245.99</v>
      </c>
      <c r="D12" s="19">
        <v>36726.199999999997</v>
      </c>
      <c r="E12" s="10">
        <f t="shared" si="1"/>
        <v>1.3248637987264222E-2</v>
      </c>
      <c r="F12" s="19">
        <v>21800</v>
      </c>
      <c r="G12" s="11">
        <f t="shared" si="0"/>
        <v>1.6846880733944953</v>
      </c>
    </row>
    <row r="13" spans="1:13" ht="38.25" customHeight="1" thickBot="1" x14ac:dyDescent="0.3">
      <c r="A13" s="7" t="s">
        <v>20</v>
      </c>
      <c r="B13" s="8" t="s">
        <v>21</v>
      </c>
      <c r="C13" s="9">
        <v>31073</v>
      </c>
      <c r="D13" s="19">
        <f>702+42201.5</f>
        <v>42903.5</v>
      </c>
      <c r="E13" s="10">
        <f t="shared" si="1"/>
        <v>0.38073246870273225</v>
      </c>
      <c r="F13" s="9">
        <v>22087</v>
      </c>
      <c r="G13" s="11">
        <f t="shared" si="0"/>
        <v>1.9424774754380405</v>
      </c>
    </row>
    <row r="14" spans="1:13" ht="64.5" customHeight="1" thickBot="1" x14ac:dyDescent="0.3">
      <c r="A14" s="7" t="s">
        <v>22</v>
      </c>
      <c r="B14" s="8" t="s">
        <v>23</v>
      </c>
      <c r="C14" s="9">
        <v>42135</v>
      </c>
      <c r="D14" s="19">
        <v>47875.01</v>
      </c>
      <c r="E14" s="10">
        <f t="shared" si="1"/>
        <v>0.13622902575056373</v>
      </c>
      <c r="F14" s="9">
        <v>42000</v>
      </c>
      <c r="G14" s="11">
        <f t="shared" si="0"/>
        <v>1.1398811904761905</v>
      </c>
    </row>
    <row r="15" spans="1:13" ht="54.75" customHeight="1" thickBot="1" x14ac:dyDescent="0.3">
      <c r="A15" s="7" t="s">
        <v>24</v>
      </c>
      <c r="B15" s="8" t="s">
        <v>13</v>
      </c>
      <c r="C15" s="9"/>
      <c r="D15" s="19">
        <f>11049.85+3391.72</f>
        <v>14441.57</v>
      </c>
      <c r="E15" s="10">
        <v>0</v>
      </c>
      <c r="F15" s="9"/>
      <c r="G15" s="11"/>
    </row>
    <row r="16" spans="1:13" ht="44.25" customHeight="1" thickBot="1" x14ac:dyDescent="0.3">
      <c r="A16" s="7" t="s">
        <v>25</v>
      </c>
      <c r="B16" s="8" t="s">
        <v>13</v>
      </c>
      <c r="C16" s="9">
        <v>5182.2299999999996</v>
      </c>
      <c r="D16" s="19">
        <v>78</v>
      </c>
      <c r="E16" s="10">
        <f>SUM(D16-C16)/C16</f>
        <v>-0.98494856461407543</v>
      </c>
      <c r="F16" s="20">
        <v>1000</v>
      </c>
      <c r="G16" s="11">
        <f>SUM(D16/F16)</f>
        <v>7.8E-2</v>
      </c>
    </row>
    <row r="17" spans="1:9" ht="44.25" customHeight="1" thickBot="1" x14ac:dyDescent="0.3">
      <c r="A17" s="7" t="s">
        <v>29</v>
      </c>
      <c r="B17" s="8" t="s">
        <v>13</v>
      </c>
      <c r="C17" s="9"/>
      <c r="D17" s="19"/>
      <c r="E17" s="10">
        <v>0</v>
      </c>
      <c r="F17" s="15">
        <v>5000</v>
      </c>
      <c r="G17" s="11">
        <f>SUM(D17/F17)</f>
        <v>0</v>
      </c>
    </row>
    <row r="18" spans="1:9" ht="16.5" thickBot="1" x14ac:dyDescent="0.3">
      <c r="A18" s="28" t="s">
        <v>26</v>
      </c>
      <c r="B18" s="28"/>
      <c r="C18" s="12">
        <f>SUM(C6:C17)</f>
        <v>637669.72000000009</v>
      </c>
      <c r="D18" s="12">
        <f>SUM(D6:D17)</f>
        <v>900750.05999999982</v>
      </c>
      <c r="E18" s="13">
        <f t="shared" ref="E18" si="2">SUM(D18-C18)/C18</f>
        <v>0.41256520695384391</v>
      </c>
      <c r="F18" s="12">
        <f>SUM(F6:F17)</f>
        <v>587000</v>
      </c>
      <c r="G18" s="14">
        <f t="shared" ref="G18" si="3">SUM(D18/F18)</f>
        <v>1.5344975468483812</v>
      </c>
    </row>
    <row r="19" spans="1:9" ht="15.75" x14ac:dyDescent="0.25">
      <c r="A19" s="3"/>
    </row>
    <row r="20" spans="1:9" x14ac:dyDescent="0.25">
      <c r="A20" s="4" t="s">
        <v>27</v>
      </c>
    </row>
    <row r="21" spans="1:9" ht="18.75" x14ac:dyDescent="0.3">
      <c r="A21" s="5"/>
    </row>
    <row r="22" spans="1:9" x14ac:dyDescent="0.25">
      <c r="D22" s="6"/>
      <c r="I22" s="22"/>
    </row>
    <row r="23" spans="1:9" x14ac:dyDescent="0.25">
      <c r="C23" s="6"/>
      <c r="D23" s="6"/>
      <c r="F23" s="6"/>
    </row>
    <row r="24" spans="1:9" x14ac:dyDescent="0.25">
      <c r="F24" s="6"/>
    </row>
    <row r="25" spans="1:9" x14ac:dyDescent="0.25">
      <c r="F25" s="6"/>
      <c r="G25" s="21"/>
    </row>
    <row r="27" spans="1:9" x14ac:dyDescent="0.25">
      <c r="F27" s="6"/>
    </row>
    <row r="28" spans="1:9" x14ac:dyDescent="0.25">
      <c r="F28" s="6"/>
    </row>
    <row r="29" spans="1:9" x14ac:dyDescent="0.25">
      <c r="F29" s="6"/>
    </row>
    <row r="30" spans="1:9" x14ac:dyDescent="0.25">
      <c r="C30" s="6"/>
      <c r="E30" s="6"/>
    </row>
    <row r="33" spans="4:4" x14ac:dyDescent="0.25">
      <c r="D33" s="6"/>
    </row>
  </sheetData>
  <mergeCells count="2">
    <mergeCell ref="A3:G3"/>
    <mergeCell ref="A18:B18"/>
  </mergeCells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Janar-Mars-2021-2022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Kimete.Ukaj</dc:creator>
  <cp:lastModifiedBy>Vlora Hyseni</cp:lastModifiedBy>
  <cp:lastPrinted>2021-07-06T07:04:20Z</cp:lastPrinted>
  <dcterms:created xsi:type="dcterms:W3CDTF">2019-04-15T08:59:06Z</dcterms:created>
  <dcterms:modified xsi:type="dcterms:W3CDTF">2024-04-11T09:28:30Z</dcterms:modified>
</cp:coreProperties>
</file>