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vlora.i.hyseni\Desktop\"/>
    </mc:Choice>
  </mc:AlternateContent>
  <xr:revisionPtr revIDLastSave="0" documentId="8_{BDDBFBEA-0EC1-4F74-8C98-1928D8AB9020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C20" i="1"/>
  <c r="C21" i="1"/>
  <c r="C19" i="1"/>
  <c r="F19" i="1"/>
  <c r="F20" i="1"/>
  <c r="D20" i="1"/>
  <c r="D21" i="1"/>
  <c r="C22" i="1" l="1"/>
  <c r="G22" i="1" l="1"/>
  <c r="F16" i="1" s="1"/>
  <c r="E22" i="1" l="1"/>
  <c r="G16" i="1" s="1"/>
  <c r="D22" i="1"/>
  <c r="F22" i="1" l="1"/>
</calcChain>
</file>

<file path=xl/sharedStrings.xml><?xml version="1.0" encoding="utf-8"?>
<sst xmlns="http://schemas.openxmlformats.org/spreadsheetml/2006/main" count="40" uniqueCount="37">
  <si>
    <t>Viti</t>
  </si>
  <si>
    <t>Numri total i stafit</t>
  </si>
  <si>
    <t>Nivelet e pagave</t>
  </si>
  <si>
    <t>Numri total i stafit në nivele të pagave</t>
  </si>
  <si>
    <t>201-400</t>
  </si>
  <si>
    <t>401-600</t>
  </si>
  <si>
    <t>600+</t>
  </si>
  <si>
    <t>Numri i përfituesve burra</t>
  </si>
  <si>
    <t>Buxheti për burra</t>
  </si>
  <si>
    <t>Numri i stafit që janë gra</t>
  </si>
  <si>
    <t>Numri i stafit që janë burra</t>
  </si>
  <si>
    <t>Paga dhe mëditje                                       (shuma për Gra)</t>
  </si>
  <si>
    <t>Paga dhe mëditje                                               (shuma për burra)</t>
  </si>
  <si>
    <t>Numri i burrave</t>
  </si>
  <si>
    <t>Shuma e shpenzuar për burra</t>
  </si>
  <si>
    <t>Numri i Grave</t>
  </si>
  <si>
    <t>Shuma e shpenzuar për Gra</t>
  </si>
  <si>
    <t>Numri i përfitueseve Gra</t>
  </si>
  <si>
    <t>Numri total i shërbimit (subvencionit të caktuar)</t>
  </si>
  <si>
    <t>Buxheti për gra</t>
  </si>
  <si>
    <r>
      <t xml:space="preserve">Tabela 3. Numri i përfituesve të </t>
    </r>
    <r>
      <rPr>
        <b/>
        <u/>
        <sz val="10"/>
        <color theme="1"/>
        <rFont val="Tahoma"/>
        <family val="2"/>
      </rPr>
      <t>subvencioneve</t>
    </r>
    <r>
      <rPr>
        <b/>
        <sz val="10"/>
        <color theme="1"/>
        <rFont val="Tahoma"/>
        <family val="2"/>
      </rPr>
      <t xml:space="preserve"> apo edhe të </t>
    </r>
    <r>
      <rPr>
        <b/>
        <u/>
        <sz val="10"/>
        <color theme="1"/>
        <rFont val="Tahoma"/>
        <family val="2"/>
      </rPr>
      <t>shërbimeve të ofruara</t>
    </r>
    <r>
      <rPr>
        <b/>
        <sz val="10"/>
        <color theme="1"/>
        <rFont val="Tahoma"/>
        <family val="2"/>
      </rPr>
      <t xml:space="preserve"> nga organizata buxhetore të drejtorive përkatëse (ku është e aplikueshme)</t>
    </r>
  </si>
  <si>
    <t xml:space="preserve">Numri total i përfitueseve </t>
  </si>
  <si>
    <t>Tabela 1. Numri i punëtorëve në Komunën përkatëse</t>
  </si>
  <si>
    <t>Buxhetimi i Përgjegjshëm Gjinor (BPGJ)- Niveli lokal</t>
  </si>
  <si>
    <t>Komuna e Shtimes</t>
  </si>
  <si>
    <t>Komuna Shtime</t>
  </si>
  <si>
    <t>KOMUNA - SHTIME</t>
  </si>
  <si>
    <t xml:space="preserve">Zyra e Kryetarit/Sektori i Financave </t>
  </si>
  <si>
    <t>Total</t>
  </si>
  <si>
    <t>Zyrtari Kryesor Financiar</t>
  </si>
  <si>
    <t>_____________________</t>
  </si>
  <si>
    <t>Kryetari</t>
  </si>
  <si>
    <t>_________________________</t>
  </si>
  <si>
    <t>Date</t>
  </si>
  <si>
    <t>Planifikimi për 2024</t>
  </si>
  <si>
    <t>Tabela 2. Planifikimi për vitin 2024 Niveli i pagave në Komunë</t>
  </si>
  <si>
    <t>Planifikimi per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</si>
</sst>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Calibri"/>
      <family val="2"/>
      <scheme val="minor"/>
    </font>
    <font>
      <b/>
      <u/>
      <sz val="10"/>
      <color theme="1"/>
      <name val="Tahoma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00"/>
      <name val="Times New Roman"/>
      <family val="1"/>
    </font>
    <font>
      <b/>
      <sz val="9"/>
      <color theme="1"/>
      <name val="Times New Roman"/>
      <family val="1"/>
    </font>
    <font>
      <b/>
      <sz val="9"/>
      <name val="Tahoma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8" fillId="0" borderId="0" xfId="0" applyFont="1"/>
    <xf numFmtId="43" fontId="0" fillId="0" borderId="0" xfId="1" applyFont="1"/>
    <xf numFmtId="43" fontId="0" fillId="0" borderId="0" xfId="0" applyNumberFormat="1"/>
    <xf numFmtId="0" fontId="0" fillId="2" borderId="0" xfId="0" applyFill="1"/>
    <xf numFmtId="43" fontId="0" fillId="2" borderId="0" xfId="0" applyNumberFormat="1" applyFill="1"/>
    <xf numFmtId="0" fontId="7" fillId="2" borderId="0" xfId="0" applyFont="1" applyFill="1"/>
    <xf numFmtId="0" fontId="9" fillId="0" borderId="0" xfId="0" applyFont="1"/>
    <xf numFmtId="0" fontId="10" fillId="0" borderId="0" xfId="0" applyFont="1" applyAlignment="1">
      <alignment horizontal="left"/>
    </xf>
    <xf numFmtId="43" fontId="0" fillId="0" borderId="0" xfId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0" fillId="3" borderId="1" xfId="0" applyFill="1" applyBorder="1"/>
    <xf numFmtId="0" fontId="11" fillId="0" borderId="1" xfId="0" applyFont="1" applyBorder="1" applyAlignment="1">
      <alignment horizontal="center" vertical="center" wrapText="1"/>
    </xf>
    <xf numFmtId="164" fontId="0" fillId="3" borderId="1" xfId="1" applyNumberFormat="1" applyFont="1" applyFill="1" applyBorder="1"/>
    <xf numFmtId="0" fontId="12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43" fontId="12" fillId="2" borderId="1" xfId="1" applyFont="1" applyFill="1" applyBorder="1" applyAlignment="1">
      <alignment horizontal="center" vertical="center"/>
    </xf>
    <xf numFmtId="43" fontId="12" fillId="0" borderId="1" xfId="1" applyFont="1" applyBorder="1"/>
    <xf numFmtId="0" fontId="12" fillId="0" borderId="1" xfId="0" applyFont="1" applyBorder="1"/>
    <xf numFmtId="43" fontId="0" fillId="0" borderId="1" xfId="0" applyNumberFormat="1" applyBorder="1"/>
    <xf numFmtId="164" fontId="0" fillId="0" borderId="0" xfId="0" applyNumberFormat="1"/>
    <xf numFmtId="43" fontId="13" fillId="0" borderId="0" xfId="0" applyNumberFormat="1" applyFont="1"/>
    <xf numFmtId="43" fontId="12" fillId="2" borderId="0" xfId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43" fontId="12" fillId="2" borderId="0" xfId="0" applyNumberFormat="1" applyFont="1" applyFill="1" applyBorder="1" applyAlignment="1">
      <alignment horizontal="center" vertical="center"/>
    </xf>
    <xf numFmtId="43" fontId="12" fillId="2" borderId="1" xfId="0" applyNumberFormat="1" applyFont="1" applyFill="1" applyBorder="1" applyAlignment="1">
      <alignment horizontal="center" vertical="center"/>
    </xf>
    <xf numFmtId="43" fontId="0" fillId="0" borderId="1" xfId="1" applyFont="1" applyBorder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34"/>
  <sheetViews>
    <sheetView tabSelected="1" workbookViewId="0">
      <selection activeCell="I19" sqref="I19"/>
    </sheetView>
  </sheetViews>
  <sheetFormatPr defaultRowHeight="15" x14ac:dyDescent="0.25"/>
  <cols>
    <col min="1" max="1" width="6.28515625" customWidth="1"/>
    <col min="2" max="2" width="12.7109375" customWidth="1"/>
    <col min="3" max="3" width="16.140625" customWidth="1"/>
    <col min="4" max="4" width="16.7109375" customWidth="1"/>
    <col min="5" max="5" width="18.85546875" customWidth="1"/>
    <col min="6" max="6" width="18" customWidth="1"/>
    <col min="7" max="7" width="17.5703125" customWidth="1"/>
    <col min="8" max="8" width="14.140625" customWidth="1"/>
    <col min="9" max="9" width="13.28515625" bestFit="1" customWidth="1"/>
    <col min="10" max="10" width="13.85546875" customWidth="1"/>
    <col min="11" max="11" width="14.28515625" bestFit="1" customWidth="1"/>
    <col min="12" max="14" width="13.28515625" bestFit="1" customWidth="1"/>
  </cols>
  <sheetData>
    <row r="1" spans="2:14" x14ac:dyDescent="0.25">
      <c r="B1" s="15" t="s">
        <v>26</v>
      </c>
    </row>
    <row r="2" spans="2:14" x14ac:dyDescent="0.25">
      <c r="B2" s="16" t="s">
        <v>27</v>
      </c>
    </row>
    <row r="3" spans="2:14" x14ac:dyDescent="0.25">
      <c r="B3" s="16"/>
    </row>
    <row r="4" spans="2:14" ht="18.75" x14ac:dyDescent="0.3">
      <c r="B4" s="2" t="s">
        <v>23</v>
      </c>
    </row>
    <row r="6" spans="2:14" x14ac:dyDescent="0.25">
      <c r="B6" s="6" t="s">
        <v>22</v>
      </c>
      <c r="C6" s="7"/>
      <c r="D6" s="7"/>
      <c r="E6" s="7"/>
    </row>
    <row r="7" spans="2:14" x14ac:dyDescent="0.25">
      <c r="B7" s="6"/>
      <c r="C7" s="7"/>
      <c r="D7" s="7"/>
      <c r="E7" s="7"/>
    </row>
    <row r="8" spans="2:14" x14ac:dyDescent="0.25">
      <c r="B8" s="14" t="s">
        <v>24</v>
      </c>
      <c r="C8" s="12"/>
    </row>
    <row r="9" spans="2:14" ht="22.5" x14ac:dyDescent="0.25">
      <c r="B9" s="5" t="s">
        <v>0</v>
      </c>
      <c r="C9" s="5" t="s">
        <v>1</v>
      </c>
      <c r="D9" s="5" t="s">
        <v>9</v>
      </c>
      <c r="E9" s="5" t="s">
        <v>10</v>
      </c>
      <c r="F9" s="3" t="s">
        <v>11</v>
      </c>
      <c r="G9" s="3" t="s">
        <v>12</v>
      </c>
      <c r="J9" s="10"/>
    </row>
    <row r="10" spans="2:14" x14ac:dyDescent="0.25">
      <c r="B10" s="5">
        <v>2021</v>
      </c>
      <c r="C10" s="22">
        <v>665</v>
      </c>
      <c r="D10" s="23">
        <v>329</v>
      </c>
      <c r="E10" s="23">
        <v>337</v>
      </c>
      <c r="F10" s="24">
        <v>2124905.38</v>
      </c>
      <c r="G10" s="24">
        <v>2235998.62</v>
      </c>
    </row>
    <row r="11" spans="2:14" x14ac:dyDescent="0.25">
      <c r="B11" s="5">
        <v>2022</v>
      </c>
      <c r="C11" s="22">
        <v>665</v>
      </c>
      <c r="D11" s="23">
        <v>339</v>
      </c>
      <c r="E11" s="23">
        <v>326</v>
      </c>
      <c r="F11" s="24">
        <v>2458541.64</v>
      </c>
      <c r="G11" s="24">
        <v>1947043.3599999999</v>
      </c>
      <c r="I11" s="10"/>
    </row>
    <row r="12" spans="2:14" x14ac:dyDescent="0.25">
      <c r="B12" s="5">
        <v>2023</v>
      </c>
      <c r="C12" s="22">
        <v>711</v>
      </c>
      <c r="D12" s="23">
        <v>365</v>
      </c>
      <c r="E12" s="23">
        <v>346</v>
      </c>
      <c r="F12" s="24">
        <v>2345584.35</v>
      </c>
      <c r="G12" s="24">
        <v>2253600.65</v>
      </c>
      <c r="H12" s="17"/>
      <c r="I12" s="10"/>
    </row>
    <row r="13" spans="2:14" ht="22.5" x14ac:dyDescent="0.25">
      <c r="B13" s="20" t="s">
        <v>34</v>
      </c>
      <c r="C13" s="22">
        <v>711</v>
      </c>
      <c r="D13" s="23">
        <v>365</v>
      </c>
      <c r="E13" s="23">
        <v>346</v>
      </c>
      <c r="F13" s="24">
        <v>2876934.62</v>
      </c>
      <c r="G13" s="35">
        <v>2727176.3797468357</v>
      </c>
      <c r="H13" s="17"/>
      <c r="I13" s="10"/>
      <c r="J13" s="10"/>
      <c r="L13" s="11"/>
    </row>
    <row r="14" spans="2:14" x14ac:dyDescent="0.25">
      <c r="B14" s="1"/>
      <c r="F14" s="30"/>
      <c r="G14" s="11"/>
      <c r="H14" s="11"/>
      <c r="I14" s="10"/>
    </row>
    <row r="15" spans="2:14" x14ac:dyDescent="0.25">
      <c r="B15" s="6" t="s">
        <v>35</v>
      </c>
      <c r="F15" s="11"/>
      <c r="G15" s="11"/>
    </row>
    <row r="16" spans="2:14" x14ac:dyDescent="0.25">
      <c r="B16" s="6"/>
      <c r="F16" s="11">
        <f>F13-G22</f>
        <v>0</v>
      </c>
      <c r="G16" s="11">
        <f>G13-E22</f>
        <v>0</v>
      </c>
      <c r="I16" s="31"/>
      <c r="J16" s="32"/>
      <c r="K16" s="33"/>
      <c r="L16" s="34"/>
      <c r="M16" s="30"/>
      <c r="N16" s="30"/>
    </row>
    <row r="17" spans="2:14" x14ac:dyDescent="0.25">
      <c r="B17" s="9" t="s">
        <v>25</v>
      </c>
      <c r="H17" s="11"/>
    </row>
    <row r="18" spans="2:14" ht="33.75" x14ac:dyDescent="0.25">
      <c r="B18" s="5" t="s">
        <v>2</v>
      </c>
      <c r="C18" s="5" t="s">
        <v>3</v>
      </c>
      <c r="D18" s="5" t="s">
        <v>13</v>
      </c>
      <c r="E18" s="5" t="s">
        <v>14</v>
      </c>
      <c r="F18" s="5" t="s">
        <v>15</v>
      </c>
      <c r="G18" s="5" t="s">
        <v>16</v>
      </c>
      <c r="J18" s="10"/>
      <c r="K18" s="11"/>
      <c r="L18" s="28"/>
      <c r="N18" s="11"/>
    </row>
    <row r="19" spans="2:14" x14ac:dyDescent="0.25">
      <c r="B19" s="4" t="s">
        <v>4</v>
      </c>
      <c r="C19" s="26">
        <f>D19+F19</f>
        <v>119</v>
      </c>
      <c r="D19" s="26">
        <v>65</v>
      </c>
      <c r="E19" s="27">
        <v>512330.82278481015</v>
      </c>
      <c r="F19" s="26">
        <f>48+6</f>
        <v>54</v>
      </c>
      <c r="G19" s="27">
        <v>425628.68350684934</v>
      </c>
      <c r="H19" s="11"/>
      <c r="I19" s="11"/>
      <c r="J19" s="11"/>
      <c r="K19" s="11"/>
      <c r="M19" s="11"/>
      <c r="N19" s="11"/>
    </row>
    <row r="20" spans="2:14" x14ac:dyDescent="0.25">
      <c r="B20" s="4" t="s">
        <v>5</v>
      </c>
      <c r="C20" s="26">
        <f t="shared" ref="C20:C21" si="0">D20+F20</f>
        <v>515</v>
      </c>
      <c r="D20" s="26">
        <f>231-7+12</f>
        <v>236</v>
      </c>
      <c r="E20" s="27">
        <v>1860154.9873417723</v>
      </c>
      <c r="F20" s="26">
        <f>251+8+20</f>
        <v>279</v>
      </c>
      <c r="G20" s="27">
        <v>2199081.5314520546</v>
      </c>
      <c r="H20" s="11"/>
      <c r="I20" s="11"/>
      <c r="J20" s="11"/>
      <c r="K20" s="11"/>
      <c r="M20" s="11"/>
      <c r="N20" s="11"/>
    </row>
    <row r="21" spans="2:14" x14ac:dyDescent="0.25">
      <c r="B21" s="4" t="s">
        <v>6</v>
      </c>
      <c r="C21" s="26">
        <f t="shared" si="0"/>
        <v>77</v>
      </c>
      <c r="D21" s="26">
        <f>37+8</f>
        <v>45</v>
      </c>
      <c r="E21" s="27">
        <v>354690.56962025317</v>
      </c>
      <c r="F21" s="26">
        <v>32</v>
      </c>
      <c r="G21" s="27">
        <v>252224.40504109589</v>
      </c>
      <c r="H21" s="11"/>
      <c r="I21" s="11"/>
      <c r="J21" s="11"/>
      <c r="K21" s="11"/>
      <c r="M21" s="11"/>
      <c r="N21" s="11"/>
    </row>
    <row r="22" spans="2:14" x14ac:dyDescent="0.25">
      <c r="B22" s="18" t="s">
        <v>28</v>
      </c>
      <c r="C22" s="19">
        <f>SUM(C19:C21)</f>
        <v>711</v>
      </c>
      <c r="D22" s="19">
        <f t="shared" ref="D22:G22" si="1">SUM(D19:D21)</f>
        <v>346</v>
      </c>
      <c r="E22" s="21">
        <f t="shared" si="1"/>
        <v>2727176.3797468357</v>
      </c>
      <c r="F22" s="19">
        <f t="shared" si="1"/>
        <v>365</v>
      </c>
      <c r="G22" s="21">
        <f t="shared" si="1"/>
        <v>2876934.6199999996</v>
      </c>
      <c r="H22" s="11"/>
      <c r="I22" s="28"/>
      <c r="J22" s="11"/>
      <c r="M22" s="29"/>
      <c r="N22" s="29"/>
    </row>
    <row r="23" spans="2:14" x14ac:dyDescent="0.25">
      <c r="B23" s="1"/>
      <c r="D23" s="12"/>
      <c r="E23" s="13"/>
      <c r="F23" s="12"/>
      <c r="G23" s="11"/>
      <c r="H23" s="11"/>
      <c r="I23" s="11"/>
    </row>
    <row r="24" spans="2:14" ht="29.25" customHeight="1" x14ac:dyDescent="0.25">
      <c r="B24" s="37" t="s">
        <v>20</v>
      </c>
      <c r="C24" s="37"/>
      <c r="D24" s="37"/>
      <c r="E24" s="37"/>
      <c r="F24" s="37"/>
      <c r="G24" s="37"/>
      <c r="H24" s="37"/>
      <c r="I24" s="11"/>
      <c r="J24" s="11"/>
      <c r="K24" s="11"/>
      <c r="L24" s="11"/>
      <c r="M24" s="11"/>
      <c r="N24" s="11"/>
    </row>
    <row r="25" spans="2:14" ht="11.25" customHeight="1" x14ac:dyDescent="0.25">
      <c r="B25" s="8"/>
      <c r="C25" s="8"/>
      <c r="D25" s="8"/>
      <c r="E25" s="8"/>
      <c r="F25" s="8"/>
      <c r="G25" s="8"/>
      <c r="H25" s="8"/>
      <c r="I25" s="11"/>
    </row>
    <row r="26" spans="2:14" x14ac:dyDescent="0.25">
      <c r="B26" s="9" t="s">
        <v>25</v>
      </c>
    </row>
    <row r="27" spans="2:14" ht="45" x14ac:dyDescent="0.25">
      <c r="B27" s="5" t="s">
        <v>0</v>
      </c>
      <c r="C27" s="5" t="s">
        <v>18</v>
      </c>
      <c r="D27" s="5" t="s">
        <v>21</v>
      </c>
      <c r="E27" s="5" t="s">
        <v>17</v>
      </c>
      <c r="F27" s="5" t="s">
        <v>7</v>
      </c>
      <c r="G27" s="5" t="s">
        <v>19</v>
      </c>
      <c r="H27" s="5" t="s">
        <v>8</v>
      </c>
      <c r="J27" s="10"/>
      <c r="K27" s="10"/>
      <c r="L27" s="11"/>
    </row>
    <row r="28" spans="2:14" x14ac:dyDescent="0.25">
      <c r="B28" s="5">
        <v>2022</v>
      </c>
      <c r="C28" s="25">
        <v>150000</v>
      </c>
      <c r="D28" s="26">
        <v>90</v>
      </c>
      <c r="E28" s="26">
        <v>60</v>
      </c>
      <c r="F28" s="26">
        <v>30</v>
      </c>
      <c r="G28" s="25">
        <v>100000</v>
      </c>
      <c r="H28" s="25">
        <v>50000</v>
      </c>
      <c r="J28" s="10"/>
      <c r="K28" s="11"/>
    </row>
    <row r="29" spans="2:14" x14ac:dyDescent="0.25">
      <c r="B29" s="5">
        <v>2023</v>
      </c>
      <c r="C29" s="25">
        <v>300000</v>
      </c>
      <c r="D29" s="26">
        <f>E29+F29</f>
        <v>195</v>
      </c>
      <c r="E29" s="26">
        <v>150</v>
      </c>
      <c r="F29" s="26">
        <v>45</v>
      </c>
      <c r="G29" s="25">
        <v>230000</v>
      </c>
      <c r="H29" s="25">
        <v>70000</v>
      </c>
    </row>
    <row r="30" spans="2:14" ht="22.5" x14ac:dyDescent="0.25">
      <c r="B30" s="20" t="s">
        <v>36</v>
      </c>
      <c r="C30" s="25">
        <v>350000</v>
      </c>
      <c r="D30" s="26">
        <v>300</v>
      </c>
      <c r="E30" s="26">
        <v>200</v>
      </c>
      <c r="F30" s="26">
        <v>100</v>
      </c>
      <c r="G30" s="36">
        <v>233333.33333333331</v>
      </c>
      <c r="H30" s="25">
        <v>116666.66666666666</v>
      </c>
      <c r="I30" s="11"/>
      <c r="J30" s="11"/>
    </row>
    <row r="31" spans="2:14" x14ac:dyDescent="0.25">
      <c r="B31" s="1"/>
      <c r="G31" s="11"/>
    </row>
    <row r="32" spans="2:14" x14ac:dyDescent="0.25">
      <c r="B32" t="s">
        <v>29</v>
      </c>
      <c r="E32" s="11"/>
      <c r="G32" s="38" t="s">
        <v>31</v>
      </c>
      <c r="H32" s="38"/>
    </row>
    <row r="33" spans="2:7" x14ac:dyDescent="0.25">
      <c r="B33" t="s">
        <v>30</v>
      </c>
      <c r="G33" t="s">
        <v>32</v>
      </c>
    </row>
    <row r="34" spans="2:7" x14ac:dyDescent="0.25">
      <c r="B34" t="s">
        <v>33</v>
      </c>
      <c r="G34" t="s">
        <v>33</v>
      </c>
    </row>
  </sheetData>
  <mergeCells count="2">
    <mergeCell ref="B24:H24"/>
    <mergeCell ref="G32:H32"/>
  </mergeCells>
  <pageMargins left="0.7" right="0.7" top="0.75" bottom="0.75" header="0.3" footer="0.3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Isufaj</dc:creator>
  <cp:lastModifiedBy>Vlora Hyseni</cp:lastModifiedBy>
  <cp:lastPrinted>2023-10-26T06:50:22Z</cp:lastPrinted>
  <dcterms:created xsi:type="dcterms:W3CDTF">2016-03-09T07:41:57Z</dcterms:created>
  <dcterms:modified xsi:type="dcterms:W3CDTF">2025-05-14T11:17:23Z</dcterms:modified>
</cp:coreProperties>
</file>